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solincomx-my.sharepoint.com/personal/andres_rosas_solinco_com_mx/Documents/IT PROJECTS/VIEW63/INVITACION/"/>
    </mc:Choice>
  </mc:AlternateContent>
  <xr:revisionPtr revIDLastSave="508" documentId="8_{8E09F9FE-01CB-4D1A-A9ED-3FE3088C44E8}" xr6:coauthVersionLast="47" xr6:coauthVersionMax="47" xr10:uidLastSave="{0ED3355B-7BD8-452E-AA1B-43F8ED771DAF}"/>
  <bookViews>
    <workbookView xWindow="28680" yWindow="-120" windowWidth="29040" windowHeight="15720" xr2:uid="{A8BCA3DA-942C-499C-9B0E-5C125AC086ED}"/>
  </bookViews>
  <sheets>
    <sheet name="Cuadro de Cantidades " sheetId="1" r:id="rId1"/>
  </sheets>
  <definedNames>
    <definedName name="_xlnm.Print_Titles" localSheetId="0">'Cuadro de Cantidades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 i="1" l="1"/>
  <c r="H7" i="1"/>
  <c r="H35" i="1" l="1"/>
  <c r="H34" i="1"/>
  <c r="H32" i="1"/>
  <c r="H31" i="1"/>
  <c r="H30" i="1"/>
  <c r="H10" i="1"/>
  <c r="H27" i="1"/>
  <c r="H28" i="1"/>
  <c r="H26" i="1"/>
  <c r="H24" i="1"/>
  <c r="H23" i="1"/>
  <c r="H22" i="1"/>
  <c r="H21" i="1"/>
  <c r="H20" i="1"/>
  <c r="H18" i="1"/>
  <c r="H17" i="1"/>
  <c r="H16" i="1"/>
  <c r="H14" i="1"/>
  <c r="H9" i="1"/>
  <c r="H6" i="1"/>
  <c r="H8" i="1"/>
  <c r="H5" i="1"/>
  <c r="H37" i="1"/>
  <c r="H13" i="1"/>
  <c r="H12" i="1"/>
  <c r="H4" i="1"/>
  <c r="I49" i="1" l="1"/>
  <c r="I50" i="1" s="1"/>
</calcChain>
</file>

<file path=xl/sharedStrings.xml><?xml version="1.0" encoding="utf-8"?>
<sst xmlns="http://schemas.openxmlformats.org/spreadsheetml/2006/main" count="106" uniqueCount="77">
  <si>
    <t>ITEM</t>
  </si>
  <si>
    <t>DESCRIPCION</t>
  </si>
  <si>
    <t>UNIDAD</t>
  </si>
  <si>
    <t>CANTIDAD</t>
  </si>
  <si>
    <t>PRECIO UNITARIO</t>
  </si>
  <si>
    <t>PRECIO   TOTAL</t>
  </si>
  <si>
    <t>Unidad</t>
  </si>
  <si>
    <t>Global</t>
  </si>
  <si>
    <t>SUB TOTAL</t>
  </si>
  <si>
    <t>IVA</t>
  </si>
  <si>
    <t>TOTAL</t>
  </si>
  <si>
    <t>Fecha de elaboración</t>
  </si>
  <si>
    <t>Dirección</t>
  </si>
  <si>
    <t>Teléfono</t>
  </si>
  <si>
    <t>Correo-e</t>
  </si>
  <si>
    <t>Plazo de ejecución o de entrega</t>
  </si>
  <si>
    <t>Forma de pago</t>
  </si>
  <si>
    <t>Garantía Equipos</t>
  </si>
  <si>
    <t xml:space="preserve">Garantia Instalación </t>
  </si>
  <si>
    <r>
      <t xml:space="preserve">Validez de la oferta </t>
    </r>
    <r>
      <rPr>
        <b/>
        <sz val="9"/>
        <rFont val="Arial"/>
        <family val="2"/>
      </rPr>
      <t xml:space="preserve">
</t>
    </r>
    <r>
      <rPr>
        <sz val="10"/>
        <rFont val="Arial"/>
        <family val="2"/>
      </rPr>
      <t/>
    </r>
  </si>
  <si>
    <t>CUADRO DE CANTIDADES PARA ADQUIRIR SISTEMAS DE CIRCUITO CERRADO DE TELEVISION PARA EL EDIFICIO VIEW 63. BOGOTA D.C.</t>
  </si>
  <si>
    <t>MARCA</t>
  </si>
  <si>
    <t>REFERENCIA</t>
  </si>
  <si>
    <t>CAMARAS</t>
  </si>
  <si>
    <t>GRABACION</t>
  </si>
  <si>
    <t>INSTALACION CAMARAS Y VIDEO PORTEROS</t>
  </si>
  <si>
    <t>CONSIDERACIONES  ADICIONALES</t>
  </si>
  <si>
    <t xml:space="preserve">
Adjuntar cálculo de tiempo de grabación para las cámaras ofertadas con la configuración de grabación recomendada por el proponente.</t>
  </si>
  <si>
    <t>Debe incluir barraje a tierra con capacidad de 80A mínimo y multitoma vertical de 16 entradas 5-15 R.</t>
  </si>
  <si>
    <t>El pago de este item se realizará una vez se entregue la certificación del punto cableado y se ponga la cámara en funcionamiento definitivamente.</t>
  </si>
  <si>
    <r>
      <rPr>
        <b/>
        <sz val="7"/>
        <rFont val="Arial"/>
        <family val="2"/>
      </rPr>
      <t>Adquisición  de Cámara IP  Tipo Bala:</t>
    </r>
    <r>
      <rPr>
        <sz val="7"/>
        <rFont val="Arial"/>
        <family val="2"/>
      </rPr>
      <t xml:space="preserve"> para exteriores, con resolución minima  de 4MP, tecnología WDR de minimo 120 dB, tecnología de compresión H.265+, lente fijo de 2,8 o 4 mm, iluminación mínima color:0,005 Lux,  IR mínimo de 40 m, cliente iVMS-4200, Hik-Connect, Hik-Central. 
Analitica de eventos de detección de movimiento filtro humano/vehículo, Intrusión, cruce de línea.</t>
    </r>
  </si>
  <si>
    <r>
      <rPr>
        <b/>
        <sz val="7"/>
        <rFont val="Arial"/>
        <family val="2"/>
      </rPr>
      <t>Adquisición  de Cámara IP  Tipo PTZ:</t>
    </r>
    <r>
      <rPr>
        <sz val="7"/>
        <rFont val="Arial"/>
        <family val="2"/>
      </rPr>
      <t xml:space="preserve"> para exteriores, con resolución minima  de 4MP,  zoom óptico de 42X y el zoom digital de 16X, visión nocturna con una distancia IR de hasta 100 m,  hasta 8 patrullas, hasta 32 preajustes para cada patrulla, 4 escaneos de patron. Pan 360, Tilt -15 a 90. Tecnología WDR de minimo 120 dB, iluminación mínima color:0,005 Lux,  tecnología de compresión H.265+, cliente iVMS-4200, Hik-Connect, Hik-Central. 
Analitica de eventos de detección de movimiento filtro humano/vehículo, Intrusión, cruce de línea, objeto olvidado y objeto removido. Detección de 5 rostros a la vez.</t>
    </r>
  </si>
  <si>
    <r>
      <rPr>
        <b/>
        <sz val="7"/>
        <rFont val="Arial"/>
        <family val="2"/>
      </rPr>
      <t>Adquisición  de Cámara IP  Tipo Domo o Turret:</t>
    </r>
    <r>
      <rPr>
        <sz val="7"/>
        <rFont val="Arial"/>
        <family val="2"/>
      </rPr>
      <t xml:space="preserve"> para interiores, con resolución minima  de 4MP, tecnología WDR de minimo 120 dB, tecnología de compresión H.265+, lente fijo de 2,8 o 4 mm, iluminación mínima color:0,005 Lux,  IR mínimo de 30 m, cliente iVMS-4200, Hik-Connect, Hik-Central. 
Analitica de eventos de detección de movimiento filtro humano/vehículo.</t>
    </r>
  </si>
  <si>
    <r>
      <rPr>
        <b/>
        <sz val="7"/>
        <rFont val="Arial"/>
        <family val="2"/>
      </rPr>
      <t>Adquisición  de Cámara IP  Tipo Turret:</t>
    </r>
    <r>
      <rPr>
        <sz val="7"/>
        <rFont val="Arial"/>
        <family val="2"/>
      </rPr>
      <t xml:space="preserve"> para exteriores, con resolución minima  de 4MP, tecnología WDR de minimo 120 dB, tecnología de compresión H.265+, lente fijo de 2,8 o 4 mm, iluminación mínima color:0,001 Lux,  IR mínimo de 30 m, cliente iVMS-4200, Hik-Connect, Hik-Central. </t>
    </r>
  </si>
  <si>
    <r>
      <rPr>
        <b/>
        <sz val="7"/>
        <rFont val="Arial"/>
        <family val="2"/>
      </rPr>
      <t xml:space="preserve">Adquisición de grabador NVR 32 canales: </t>
    </r>
    <r>
      <rPr>
        <sz val="7"/>
        <rFont val="Arial"/>
        <family val="2"/>
      </rPr>
      <t xml:space="preserve"> 4K, Formatos de vídeo H.265+/H.265/H.264+/H.264, Análisis inteligente de reconocimiento facial, protección perimetral, detección de movimiento 2.0.  1 salida HDMI 4K, 1 salida  VGA, 1 salida de audio, 4 interfaces SATA de hasta 16 TB cada uno, Interfaz serial RS-485, RS-232 , interfaz USB 2,0, frontal y trasero, cada grabador debe  incluir soportes para anclar a rack.
Compatible con iVMS 4200 y Hikcentral.</t>
    </r>
  </si>
  <si>
    <r>
      <rPr>
        <b/>
        <sz val="7"/>
        <rFont val="Arial"/>
        <family val="2"/>
      </rPr>
      <t>Adquisición e instalación de discos duros:</t>
    </r>
    <r>
      <rPr>
        <sz val="7"/>
        <rFont val="Arial"/>
        <family val="2"/>
      </rPr>
      <t xml:space="preserve"> especializados para aplicaciones de videovigilancia:  capacidad 10 TB, tecnologia de almacenamiento HDD, velocidad de rotación 7200 rpm, factor de forma: 3,5", temperatura de almacenamiento 0 °C x 65 °C, cache de datos: 256 MB.</t>
    </r>
  </si>
  <si>
    <r>
      <rPr>
        <b/>
        <sz val="7"/>
        <rFont val="Arial"/>
        <family val="2"/>
      </rPr>
      <t>Adquisición de gabinete para equipos de minimo 40U:</t>
    </r>
    <r>
      <rPr>
        <sz val="7"/>
        <rFont val="Arial"/>
        <family val="2"/>
      </rPr>
      <t xml:space="preserve"> formato 19", con profundidad mínima de 900 mm . Construido en acero laminado en frío, capacidad de carga mínima de 900 Kg. Diseño con paneles removibles, sistema de ventilación pasivo, y acabado resistente a la oxidación. 4 Ruedas. </t>
    </r>
  </si>
  <si>
    <t>INFRAESTRUCTURA DE DATOS</t>
  </si>
  <si>
    <t>El pago de este item se realizará una vez se entregue la certificación del punto cableado y se ponga el videoportero en funcionamiento nuevamente.</t>
  </si>
  <si>
    <r>
      <rPr>
        <b/>
        <sz val="7"/>
        <rFont val="Arial"/>
        <family val="2"/>
      </rPr>
      <t>Suministro e instalación de gabinete de pared para equipos de minimo 9U:</t>
    </r>
    <r>
      <rPr>
        <sz val="7"/>
        <rFont val="Arial"/>
        <family val="2"/>
      </rPr>
      <t xml:space="preserve"> formato 19", con profundidad mínima de 500 mm . Construido en acero laminado en frío, capacidad de carga mínima de 32 Kg. Diseño con paneles removibles o abatible que garantice el acceso completo a los equipos, microperforaciones para facilitar flujo de aire. Puerta en vidrio con llave para visibilizar estado de los equipos. </t>
    </r>
  </si>
  <si>
    <r>
      <rPr>
        <b/>
        <sz val="7"/>
        <rFont val="Arial"/>
        <family val="2"/>
      </rPr>
      <t>Suministro e instalación de gabinete para exteriores de minimo 9U:</t>
    </r>
    <r>
      <rPr>
        <sz val="7"/>
        <rFont val="Arial"/>
        <family val="2"/>
      </rPr>
      <t xml:space="preserve"> formato 19", con profundidad mínima de 400 mm . Construido en acero galvanizado, capacidad de carga mínima de 32 Kg.  Ventilas laterales protegidas y techo angulado para prevenir filtraciones de agua. Puerta con llave.</t>
    </r>
  </si>
  <si>
    <r>
      <rPr>
        <b/>
        <sz val="7"/>
        <rFont val="Arial"/>
        <family val="2"/>
      </rPr>
      <t>Adquisición Brazo / Soporte:</t>
    </r>
    <r>
      <rPr>
        <sz val="7"/>
        <rFont val="Arial"/>
        <family val="2"/>
      </rPr>
      <t xml:space="preserve"> para instalación de cámaras exteriores conforme la correcta disposición de la imagen evitando puntos ciegos y reflejos.</t>
    </r>
  </si>
  <si>
    <t>Debe incluir injector POE 60W para su alimentación independiente a los switches POE.</t>
  </si>
  <si>
    <t>Adjuntar cálculo de POE power budget, Packet forwarding rate  y switching capacity para las cámaras ofertadas.</t>
  </si>
  <si>
    <r>
      <rPr>
        <b/>
        <sz val="7"/>
        <rFont val="Arial"/>
        <family val="2"/>
      </rPr>
      <t>Adquisición Switch POE de 24 Puertos 10/100 + 1 SFP 1 + 1 uplink 10/100/1000 Mbps RJ45 para fibra óptica</t>
    </r>
    <r>
      <rPr>
        <sz val="7"/>
        <rFont val="Arial"/>
        <family val="2"/>
      </rPr>
      <t>. IEEE 802.3af, IEEE 802.3at . Temperatura de Operación -10 °C to 55 °C. 1RU  Profundidad Máxima 250 mm. Debe incluir soportes para fijación en rack o bandeja para su posicionamiento y patch cord cat 6A x 1 mt para Uplink en los rack que se requiera.</t>
    </r>
  </si>
  <si>
    <t>Debe incluir cable de conexión a tierra  y multitoma horizontal de 8 entradas 5-15 R. El pago de este item se realizará una vez se entregue la certificación de las fibras en su interior y los equipos en funcionamiento.</t>
  </si>
  <si>
    <r>
      <rPr>
        <b/>
        <sz val="7"/>
        <rFont val="Arial"/>
        <family val="2"/>
      </rPr>
      <t xml:space="preserve">Adquisición Switch Agregación de Puertos 12 10/100/1000 + 8 SFP. </t>
    </r>
    <r>
      <rPr>
        <sz val="7"/>
        <rFont val="Arial"/>
        <family val="2"/>
      </rPr>
      <t xml:space="preserve">  Para conexión de canales de fibra de los gabinetes secundarios con gabinete principal. Debe incluir soportes para fijación en rack o bandeja para su posicionamiento. </t>
    </r>
  </si>
  <si>
    <t>Indicar la estructura de SFP / Conversores planteada e indicar referencias y marcas de los equipos a utilizar.
El pago de este item se realizará una vez se entregue la certificación de las fibras y los equipos en funcionamiento.</t>
  </si>
  <si>
    <r>
      <rPr>
        <b/>
        <sz val="7"/>
        <rFont val="Arial"/>
        <family val="2"/>
      </rPr>
      <t xml:space="preserve">Adquisición e instalación de Wireless Bridge para Ascensor. </t>
    </r>
    <r>
      <rPr>
        <sz val="7"/>
        <rFont val="Arial"/>
        <family val="2"/>
      </rPr>
      <t>Para distancias de hasta 100 metros. Alimentación POE y DC. Incluye todos los accesorios requeridos para su puesta en funcionamiento.</t>
    </r>
  </si>
  <si>
    <t>INFRAESTRUCTURA RESPALDO ENERGETICO</t>
  </si>
  <si>
    <r>
      <rPr>
        <b/>
        <sz val="7"/>
        <rFont val="Arial"/>
        <family val="2"/>
      </rPr>
      <t>Suministro e instalación de canalización para punto cableado incluye:</t>
    </r>
    <r>
      <rPr>
        <sz val="7"/>
        <rFont val="Arial"/>
        <family val="2"/>
      </rPr>
      <t xml:space="preserve"> cajas , salidas de bandeja portacable, tuberías, canaletas, conexión a tierra y   todas las labores y accesorios requeridos para su fijación e identificación para  canalizaciones mayores de 3 metros hasta la ubicación final de la cámars saliendo de infraestructura de bandejas y tuberías existente.  Todas las canalizaciones a la vista deberán realizarse en tubería EMT con cajas tipo Rawelt. 
El contratista será responsable de realizar, donde sea necesario, la apertura de ventanas de inspección en los cielos falsos en drywall sobre los cuales se instalan o se encuentran las rejillas/bandejas de distribución de cableado para las cámaras de CCTV.
Una vez terminadas las canalizaciones y acometidas, el contratista deberá rehabilitar el cielo falso, dejando instalada una ventana de inspección registrable que permita el acceso futuro a la bandeja y al cableado, utilizando materiales y acabados de calidad equivalente al existente, sin afectar la estética del área intervenida.</t>
    </r>
  </si>
  <si>
    <r>
      <rPr>
        <b/>
        <sz val="7"/>
        <rFont val="Arial"/>
        <family val="2"/>
      </rPr>
      <t>Traslado Videoportero. Incluye:</t>
    </r>
    <r>
      <rPr>
        <sz val="7"/>
        <rFont val="Arial"/>
        <family val="2"/>
      </rPr>
      <t xml:space="preserve">
Suministro e Instalación de canalizaciones requeridas desde punto actual a ubicación soporte citofonía ingresos vehiculares; suministro e instalación de patchcord extensor como parte del enlace permanente desde ubicación actual a unicacion final y adecuación de soporte actual para instalación de Videoportero. Todas las canalizaciones a la vista deberán realizarse en tubería EMT con cajas tipo Rawelt. </t>
    </r>
  </si>
  <si>
    <r>
      <rPr>
        <b/>
        <sz val="7"/>
        <rFont val="Arial"/>
        <family val="2"/>
      </rPr>
      <t>Suministro e instalación de UPS de 6KVA:</t>
    </r>
    <r>
      <rPr>
        <sz val="7"/>
        <rFont val="Arial"/>
        <family val="2"/>
      </rPr>
      <t xml:space="preserve"> Tecnología On lIne de doble conversión. Acometida Bifásica. Salida Senosoildal Pura de 120VAC </t>
    </r>
  </si>
  <si>
    <t>Adjuntar cálculo de tiempo de respaldo de acuerdo a la potencia del total de los equipos ofertados. El tiempo debe ser suficiente para la entrada en operación de la planta eléctrica.</t>
  </si>
  <si>
    <r>
      <t xml:space="preserve">Suministro e Instalación de acometida de entrada y tablero de salida para UPS bifásica de 6 kVA: </t>
    </r>
    <r>
      <rPr>
        <sz val="7"/>
        <rFont val="Arial"/>
        <family val="2"/>
      </rPr>
      <t>Suministrar, instalar, probar y dejar en operación la acometida de alimentación de entrada y el tablero de salida asociados a la UPS ofertada, incluyendo todos los materiales, mano de obra, canalizaciones, protecciones, conexión a tierra, rotulación y pruebas necesarias para su correcto funcionamiento, de conformidad con la normatividad eléctrica vigente (NTC 2050, RETIE)</t>
    </r>
  </si>
  <si>
    <t>Ofertar opciones de puertos  Ethernet GB + SFP de acuerdo a disponiblidad del mercado. 
Adjuntar cálculo de Packet forwarding rate  y switching capacity para los Switch POE ofertados.</t>
  </si>
  <si>
    <r>
      <rPr>
        <b/>
        <sz val="7"/>
        <rFont val="Arial"/>
        <family val="2"/>
      </rPr>
      <t>Suministro e instalación de circuito de alimentación para gabinete secundario:</t>
    </r>
    <r>
      <rPr>
        <sz val="7"/>
        <rFont val="Arial"/>
        <family val="2"/>
      </rPr>
      <t xml:space="preserve"> Suministrar, instalar, probar y dejar en operación el circuito de alimentación desde el tablero de salida de la UPS hasta cada gabinete secundario, incluyendo todos los materiales, mano de obra, canalizaciones, protecciones, conexión a tierra, rotulación y pruebas necesarias para su correcto funcionamiento, de conformidad con la normatividad eléctrica vigente (NTC 2050, RETIE)</t>
    </r>
  </si>
  <si>
    <t>Adjuntar calculos de regulación de voltaje para los circuitos.</t>
  </si>
  <si>
    <t>CUARTO DE CONTROL</t>
  </si>
  <si>
    <r>
      <t xml:space="preserve">Suministro e instalación de Decodificador de Video 4K de 8 Salidas:  </t>
    </r>
    <r>
      <rPr>
        <sz val="7"/>
        <rFont val="Arial"/>
        <family val="2"/>
      </rPr>
      <t>Hasta 128 canales simultaneos con funciones de Videowall hasta 64 escenas.</t>
    </r>
    <r>
      <rPr>
        <b/>
        <sz val="7"/>
        <rFont val="Arial"/>
        <family val="2"/>
      </rPr>
      <t xml:space="preserve">  </t>
    </r>
    <r>
      <rPr>
        <sz val="7"/>
        <rFont val="Arial"/>
        <family val="2"/>
      </rPr>
      <t>Incluye soportes, cables, extensores, accesorios y todos los materiales , mano de obra, canalizaciones y rotulación para su correcto funcionamiento para visualización de cámaras.</t>
    </r>
  </si>
  <si>
    <t>Indicar especificaciones</t>
  </si>
  <si>
    <r>
      <rPr>
        <b/>
        <sz val="7"/>
        <rFont val="Arial"/>
        <family val="2"/>
      </rPr>
      <t>Suministro e Instalación de Estación de Trabajo con Monitor 32".</t>
    </r>
    <r>
      <rPr>
        <sz val="7"/>
        <rFont val="Arial"/>
        <family val="2"/>
      </rPr>
      <t xml:space="preserve"> Debe superar los requerimientos mínimos para trabajar con iVMS 4200 o como cliente Hikcentral. Incluye soportes, cables, extensores, accesorios y todos los materiales , mano de obra, canalizaciones y rotulación para su correcto funcionamiento para administración del sistema.</t>
    </r>
  </si>
  <si>
    <t>Indicar números de parte y cantidades de licenciamientos incluidos</t>
  </si>
  <si>
    <r>
      <t xml:space="preserve">Licenciamiento Hikcentral:  </t>
    </r>
    <r>
      <rPr>
        <sz val="7"/>
        <rFont val="Arial"/>
        <family val="2"/>
      </rPr>
      <t>Debe incluir licencias para el funcionamiento de todos los equipos ofertados, incluyendo cámaras, videoporteros trasladados, grabadores, estaciones de trabajo en centro de control y portería, decodificadores/videowall y demás requeridos.</t>
    </r>
  </si>
  <si>
    <r>
      <rPr>
        <b/>
        <sz val="7"/>
        <rFont val="Arial"/>
        <family val="2"/>
      </rPr>
      <t>Suministro e Instalación de Servidor para Hikcentral.</t>
    </r>
    <r>
      <rPr>
        <sz val="7"/>
        <rFont val="Arial"/>
        <family val="2"/>
      </rPr>
      <t xml:space="preserve"> Debe superar los requerimientos mínimos para trabajar como servidor Hikcentral. Incluye soportes, cables, extensores, accesorios y todos los materiales , mano de obra, canalizaciones y rotulación para su correcto funcionamiento como servidor del sistema.</t>
    </r>
  </si>
  <si>
    <t>ADMINISTRACION CENTRALIZADA</t>
  </si>
  <si>
    <t>CONFIGURACIÓN SISTEMA DE SEGURIDAD</t>
  </si>
  <si>
    <r>
      <rPr>
        <b/>
        <sz val="7"/>
        <rFont val="Arial"/>
        <family val="2"/>
      </rPr>
      <t>Adquisición  de Cámara IP  Tipo Domo o Turret:</t>
    </r>
    <r>
      <rPr>
        <sz val="7"/>
        <rFont val="Arial"/>
        <family val="2"/>
      </rPr>
      <t xml:space="preserve"> para interiores, con resolución minima  de 4MP, tecnología WDR de minimo 120 dB, tecnología de compresión H.265+, lente fijo de 2,8 o 4 mm, iluminación mínima color:0,005 Lux,  IR mínimo de 30 m, cliente iVMS-4200, Hik-Connect, Hik-Central. </t>
    </r>
  </si>
  <si>
    <t xml:space="preserve"> 
Antes de la instalación definitiva de cada cámara en su ubicación final, el contratista deberá realizar una prueba de imagen, conectando la cámara provisionalmente y mostrando la imagen de la escena a cubrir.
La Administración (o Interventoría) validará que la calidad de imagen, ángulos de visión, nivel de detalle y comportamiento conforme condiciones de iluminación sean adecuados.
Solo después de dicha conformidad escrita se podrá proceder con el montaje definitivo de la cámara y el cierre de canalizaciones. El pago de este item se realizará una vez se entregue la certificación del punto cableado y se ponga la cámara en funcionamiento definitivamente.</t>
  </si>
  <si>
    <t>Razón Social</t>
  </si>
  <si>
    <t>NIT</t>
  </si>
  <si>
    <r>
      <rPr>
        <b/>
        <sz val="7"/>
        <rFont val="Arial"/>
        <family val="2"/>
      </rPr>
      <t>Suministro e instalación de Monitor de 42":</t>
    </r>
    <r>
      <rPr>
        <sz val="7"/>
        <rFont val="Arial"/>
        <family val="2"/>
      </rPr>
      <t xml:space="preserve"> LED 1080p , relación de aspecto 16:9. Incluye soportes, cables, extensores, accesorios y todos los materiales , mano de obra, canalizaciones y rotulación para su correcto funcionamiento para visualización de cámaras. Uso para CCTV 24/7.</t>
    </r>
  </si>
  <si>
    <t>VALOR AGREGADO</t>
  </si>
  <si>
    <t>El pago de este item se realizará una vez se reciban lo entregables indicados y se emita el acta de recibo final del proyecto.</t>
  </si>
  <si>
    <t>Puesta en marcha de la totalidad del sistema ajuste de parametros de grabación, definición y programación de analíticas.
Debe incluir documentación de planos Asbuilt en archivo digital pdf , archivo fuente en dwg y  copias de planos impresos en tamaño pliego a color.
Debe incluir informe final de ingenieria de detalle con certificaciones de elementos de cableado y garantías de los equipos.
Debe incluir plan de mantenimiento y soporte postventa detallado.
Incluye capactiación para máximo cinco (5) personas que se harán cargo del manejo y gestión de los activos instalados.</t>
  </si>
  <si>
    <r>
      <rPr>
        <b/>
        <sz val="7"/>
        <rFont val="Arial"/>
        <family val="2"/>
      </rPr>
      <t xml:space="preserve">Instalación y Puesta en Marcha de Cámara IP. Incluye: </t>
    </r>
    <r>
      <rPr>
        <sz val="7"/>
        <rFont val="Arial"/>
        <family val="2"/>
      </rPr>
      <t xml:space="preserve">
Suministro e Instalación de punto de red cableado 100% cobre, categoría 6 LSZH. Debe incluir herraje , organizador horizontal, patchcord 1,5 mts  y  módulo RJ-45 monomarca para el extremo del gabinete y terminación con conector MPTL para el extremo de la cámara.
Suministro e instalación de accesorios para la instalación de las cámaras, cajas , salidas de bandeja portacable, canalizaciones menores saliendo de infraestructura de bandejas y tuberías existentes (hasta 3 metros) con todas las labores y  accesorios,  amarres, chazos, conexión a tierra  e Instalación de soporte de cámara (Cuando Aplique). Todas las canalizaciones a la vista deberán realizarse en tubería EMT con cajas tipo Rawelt. 
Suministro e instalación de elementos de identificación de cableado y canalizaciones de acuerdo a TIA/EIA-606, certificación de punto de red.
El contratista será responsable de realizar, donde sea necesario, la apertura de ventanas de inspección en los cielos falsos en drywall sobre los cuales se instalan o se encuentran las rejillas/bandejas de distribución de cableado para las cámaras de CCTV.
Una vez terminadas las canalizaciones y acometidas, el contratista deberá rehabilitar el cielo falso, dejando instalada una ventana de inspección registrable que permita el acceso futuro a la bandeja y al cableado, utilizando materiales y acabados de calidad equivalente al existente, sin afectar la estética del área intervenida.</t>
    </r>
  </si>
  <si>
    <r>
      <rPr>
        <b/>
        <sz val="7"/>
        <rFont val="Arial"/>
        <family val="2"/>
      </rPr>
      <t>Suministro e instalación enlace FO Multimodo OM4 6 Hilos</t>
    </r>
    <r>
      <rPr>
        <sz val="7"/>
        <rFont val="Arial"/>
        <family val="2"/>
      </rPr>
      <t>. Para conexión de canales de fibra de los gabinetes secundarios con gabinete principal. Debe incluir bandeja completa de fibra con conectores y organizadores para gabinete principal y cajas de terminación en gabinetes secundarios, patchcords LC  2 mts en cada extremo, accesorios de canalización, organización y marquillado. Módulos SFP y/o Conversores de Medio de Acuerdo a Switch de agregación ofertado. Los cuatro hilos libres deberán quedar conectorizados como backup del enlace activo y/o disponibles para futuros desarrollos tecnológicos de la copropiedad. Todos los hilos instalados de la fibra quedar certificados.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</si>
</sst>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3">
    <font>
      <sz val="10"/>
      <name val="Arial"/>
    </font>
    <font>
      <b/>
      <i/>
      <sz val="8"/>
      <color rgb="FF002060"/>
      <name val="Verdana"/>
      <family val="2"/>
    </font>
    <font>
      <b/>
      <sz val="7"/>
      <color indexed="8"/>
      <name val="Arial"/>
      <family val="2"/>
    </font>
    <font>
      <sz val="7"/>
      <name val="Arial"/>
      <family val="2"/>
    </font>
    <font>
      <sz val="10"/>
      <name val="Arial"/>
      <family val="2"/>
    </font>
    <font>
      <b/>
      <sz val="7"/>
      <name val="Arial"/>
      <family val="2"/>
    </font>
    <font>
      <sz val="7"/>
      <color indexed="8"/>
      <name val="Arial"/>
      <family val="2"/>
    </font>
    <font>
      <b/>
      <sz val="10"/>
      <name val="Arial"/>
      <family val="2"/>
    </font>
    <font>
      <sz val="11"/>
      <color indexed="8"/>
      <name val="Calibri"/>
      <family val="2"/>
    </font>
    <font>
      <sz val="9"/>
      <name val="Arial"/>
      <family val="2"/>
    </font>
    <font>
      <u/>
      <sz val="10"/>
      <color theme="10"/>
      <name val="Arial"/>
      <family val="2"/>
    </font>
    <font>
      <b/>
      <sz val="9"/>
      <name val="Arial"/>
      <family val="2"/>
    </font>
    <font>
      <sz val="10"/>
      <color rgb="FFFF0000"/>
      <name val="Arial"/>
      <family val="2"/>
    </font>
  </fonts>
  <fills count="3">
    <fill>
      <patternFill patternType="none"/>
    </fill>
    <fill>
      <patternFill patternType="gray125"/>
    </fill>
    <fill>
      <patternFill patternType="solid">
        <fgColor theme="2" tint="-9.9978637043366805E-2"/>
        <bgColor indexed="64"/>
      </patternFill>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9" fontId="4" fillId="0" borderId="0" applyFont="0" applyFill="0" applyBorder="0" applyAlignment="0" applyProtection="0"/>
    <xf numFmtId="0" fontId="8" fillId="0" borderId="0"/>
    <xf numFmtId="0" fontId="10" fillId="0" borderId="0" applyNumberFormat="0" applyFill="0" applyBorder="0" applyAlignment="0" applyProtection="0"/>
  </cellStyleXfs>
  <cellXfs count="46">
    <xf numFmtId="0" fontId="0" fillId="0" borderId="0" xfId="0"/>
    <xf numFmtId="0" fontId="0" fillId="0" borderId="0" xfId="0" applyAlignment="1">
      <alignment horizontal="center" vertical="center"/>
    </xf>
    <xf numFmtId="0" fontId="0" fillId="0" borderId="0" xfId="0"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center" vertical="center"/>
    </xf>
    <xf numFmtId="0" fontId="3" fillId="0" borderId="2" xfId="0" applyFont="1" applyBorder="1" applyAlignment="1">
      <alignment horizontal="center" vertical="center"/>
    </xf>
    <xf numFmtId="164" fontId="2" fillId="0" borderId="4"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164" fontId="3" fillId="0" borderId="0" xfId="0" applyNumberFormat="1" applyFont="1" applyAlignment="1">
      <alignment horizontal="center" vertical="center"/>
    </xf>
    <xf numFmtId="164" fontId="3" fillId="0" borderId="0" xfId="0" applyNumberFormat="1"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12" fillId="0" borderId="0" xfId="0" applyFont="1" applyAlignment="1">
      <alignment vertical="center"/>
    </xf>
    <xf numFmtId="164" fontId="3" fillId="0" borderId="0" xfId="0" applyNumberFormat="1" applyFont="1" applyAlignment="1">
      <alignment horizontal="center" vertical="center" wrapText="1"/>
    </xf>
    <xf numFmtId="164" fontId="3" fillId="0" borderId="4" xfId="0" applyNumberFormat="1" applyFont="1" applyBorder="1" applyAlignment="1">
      <alignment horizontal="center" vertical="center" wrapText="1"/>
    </xf>
    <xf numFmtId="164" fontId="3" fillId="0" borderId="4" xfId="0" applyNumberFormat="1" applyFont="1" applyBorder="1" applyAlignment="1">
      <alignment horizontal="center" vertical="center"/>
    </xf>
    <xf numFmtId="0" fontId="5" fillId="0" borderId="4" xfId="0" applyFont="1" applyBorder="1" applyAlignment="1">
      <alignment horizontal="left" vertical="center" wrapText="1"/>
    </xf>
    <xf numFmtId="164" fontId="5" fillId="0" borderId="4" xfId="1"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0" borderId="4" xfId="2" applyFont="1" applyBorder="1" applyAlignment="1">
      <alignment horizontal="center" vertical="center" wrapText="1"/>
    </xf>
    <xf numFmtId="0" fontId="9" fillId="0" borderId="2" xfId="2" applyFont="1" applyBorder="1" applyAlignment="1">
      <alignment horizontal="center" vertical="center" wrapText="1"/>
    </xf>
    <xf numFmtId="0" fontId="9" fillId="0" borderId="5" xfId="2" applyFont="1" applyBorder="1" applyAlignment="1">
      <alignment horizontal="center" vertical="center" wrapText="1"/>
    </xf>
    <xf numFmtId="0" fontId="9" fillId="0" borderId="3" xfId="2" applyFont="1" applyBorder="1" applyAlignment="1">
      <alignment horizontal="center" vertical="center" wrapText="1"/>
    </xf>
    <xf numFmtId="0" fontId="10" fillId="0" borderId="2" xfId="3" applyBorder="1" applyAlignment="1">
      <alignment horizontal="center" vertical="center" wrapText="1"/>
    </xf>
    <xf numFmtId="0" fontId="10" fillId="0" borderId="5" xfId="3" applyBorder="1" applyAlignment="1">
      <alignment horizontal="center" vertical="center" wrapText="1"/>
    </xf>
    <xf numFmtId="0" fontId="10" fillId="0" borderId="3" xfId="3" applyBorder="1" applyAlignment="1">
      <alignment horizontal="center" vertical="center" wrapText="1"/>
    </xf>
    <xf numFmtId="0" fontId="9" fillId="0" borderId="4" xfId="2" applyFont="1" applyBorder="1" applyAlignment="1">
      <alignment horizontal="center" vertical="center"/>
    </xf>
    <xf numFmtId="3" fontId="9" fillId="0" borderId="2" xfId="2" applyNumberFormat="1" applyFont="1" applyBorder="1" applyAlignment="1">
      <alignment horizontal="center" vertical="center" wrapText="1"/>
    </xf>
    <xf numFmtId="3" fontId="9" fillId="0" borderId="5" xfId="2" applyNumberFormat="1" applyFont="1" applyBorder="1" applyAlignment="1">
      <alignment horizontal="center" vertical="center" wrapText="1"/>
    </xf>
    <xf numFmtId="3" fontId="9" fillId="0" borderId="3" xfId="2" applyNumberFormat="1" applyFont="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horizontal="center" vertical="center" wrapText="1"/>
    </xf>
    <xf numFmtId="0" fontId="2" fillId="0" borderId="4" xfId="0" applyFont="1" applyBorder="1" applyAlignment="1">
      <alignment horizontal="left" vertical="top" wrapText="1"/>
    </xf>
    <xf numFmtId="0" fontId="2" fillId="0" borderId="4" xfId="0" applyFont="1" applyBorder="1" applyAlignment="1">
      <alignment horizontal="right" vertical="center" wrapText="1"/>
    </xf>
    <xf numFmtId="0" fontId="7" fillId="0" borderId="4" xfId="0" applyFont="1" applyBorder="1" applyAlignment="1">
      <alignment horizontal="right" vertical="center" wrapText="1"/>
    </xf>
    <xf numFmtId="0" fontId="0" fillId="0" borderId="4" xfId="0" applyBorder="1" applyAlignment="1">
      <alignment horizontal="right" vertical="center" wrapText="1"/>
    </xf>
    <xf numFmtId="164" fontId="5" fillId="0" borderId="4" xfId="1" applyNumberFormat="1" applyFont="1" applyFill="1" applyBorder="1" applyAlignment="1">
      <alignment horizontal="right" vertical="center" wrapText="1"/>
    </xf>
    <xf numFmtId="164" fontId="7" fillId="0" borderId="4" xfId="1" applyNumberFormat="1" applyFont="1" applyFill="1" applyBorder="1" applyAlignment="1">
      <alignment horizontal="right" vertical="center" wrapText="1"/>
    </xf>
  </cellXfs>
  <cellStyles count="4">
    <cellStyle name="Hipervínculo" xfId="3" builtinId="8"/>
    <cellStyle name="Normal" xfId="0" builtinId="0"/>
    <cellStyle name="Normal 2" xfId="2" xr:uid="{FCD2094B-4132-4FD1-B0FA-C3567A69B18B}"/>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37090-2787-45C9-98F9-305FC262EAC4}">
  <dimension ref="A1:L62"/>
  <sheetViews>
    <sheetView tabSelected="1" zoomScaleNormal="100" workbookViewId="0">
      <pane ySplit="3" topLeftCell="A4" activePane="bottomLeft" state="frozen"/>
      <selection pane="bottomLeft" activeCell="B3" sqref="B3"/>
    </sheetView>
  </sheetViews>
  <sheetFormatPr baseColWidth="10" defaultColWidth="11.453125" defaultRowHeight="36" customHeight="1"/>
  <cols>
    <col min="1" max="1" width="5.453125" style="17" customWidth="1"/>
    <col min="2" max="2" width="45.1796875" style="17" customWidth="1"/>
    <col min="3" max="5" width="8.54296875" style="18" customWidth="1"/>
    <col min="6" max="6" width="11.54296875" style="18" customWidth="1"/>
    <col min="7" max="7" width="12.26953125" style="1" customWidth="1"/>
    <col min="8" max="8" width="12" style="19" customWidth="1"/>
    <col min="9" max="9" width="31.6328125" style="1" customWidth="1"/>
    <col min="10" max="10" width="11.453125" style="1"/>
    <col min="11" max="16384" width="11.453125" style="2"/>
  </cols>
  <sheetData>
    <row r="1" spans="1:12" ht="35.25" customHeight="1">
      <c r="A1" s="39" t="s">
        <v>20</v>
      </c>
      <c r="B1" s="39"/>
      <c r="C1" s="39"/>
      <c r="D1" s="39"/>
      <c r="E1" s="39"/>
      <c r="F1" s="39"/>
      <c r="G1" s="39"/>
      <c r="H1" s="39"/>
      <c r="I1" s="39"/>
    </row>
    <row r="2" spans="1:12" s="4" customFormat="1" ht="12.5" customHeight="1">
      <c r="A2" s="37" t="s">
        <v>23</v>
      </c>
      <c r="B2" s="38"/>
      <c r="C2" s="38"/>
      <c r="D2" s="38"/>
      <c r="E2" s="38"/>
      <c r="F2" s="38"/>
      <c r="G2" s="38"/>
      <c r="H2" s="38"/>
      <c r="I2" s="38"/>
      <c r="J2" s="3"/>
    </row>
    <row r="3" spans="1:12" s="4" customFormat="1" ht="30" customHeight="1">
      <c r="A3" s="5" t="s">
        <v>0</v>
      </c>
      <c r="B3" s="5" t="s">
        <v>1</v>
      </c>
      <c r="C3" s="5" t="s">
        <v>2</v>
      </c>
      <c r="D3" s="6" t="s">
        <v>21</v>
      </c>
      <c r="E3" s="6" t="s">
        <v>22</v>
      </c>
      <c r="F3" s="6" t="s">
        <v>3</v>
      </c>
      <c r="G3" s="7" t="s">
        <v>4</v>
      </c>
      <c r="H3" s="8" t="s">
        <v>5</v>
      </c>
      <c r="I3" s="8" t="s">
        <v>26</v>
      </c>
      <c r="J3" s="3"/>
    </row>
    <row r="4" spans="1:12" s="4" customFormat="1" ht="79" customHeight="1">
      <c r="A4" s="9">
        <v>1</v>
      </c>
      <c r="B4" s="10" t="s">
        <v>30</v>
      </c>
      <c r="C4" s="11" t="s">
        <v>6</v>
      </c>
      <c r="D4" s="12"/>
      <c r="E4" s="12"/>
      <c r="F4" s="12">
        <v>16</v>
      </c>
      <c r="G4" s="13"/>
      <c r="H4" s="14">
        <f>+F4*G4</f>
        <v>0</v>
      </c>
      <c r="I4" s="22"/>
      <c r="J4" s="20"/>
      <c r="L4" s="16"/>
    </row>
    <row r="5" spans="1:12" s="4" customFormat="1" ht="99">
      <c r="A5" s="9">
        <v>2</v>
      </c>
      <c r="B5" s="10" t="s">
        <v>31</v>
      </c>
      <c r="C5" s="11" t="s">
        <v>6</v>
      </c>
      <c r="D5" s="12"/>
      <c r="E5" s="12"/>
      <c r="F5" s="12">
        <v>1</v>
      </c>
      <c r="G5" s="13"/>
      <c r="H5" s="14">
        <f>+F5*G5</f>
        <v>0</v>
      </c>
      <c r="I5" s="10" t="s">
        <v>42</v>
      </c>
      <c r="J5" s="20"/>
      <c r="L5" s="16"/>
    </row>
    <row r="6" spans="1:12" s="4" customFormat="1" ht="75" customHeight="1">
      <c r="A6" s="9">
        <v>3</v>
      </c>
      <c r="B6" s="10" t="s">
        <v>32</v>
      </c>
      <c r="C6" s="11" t="s">
        <v>6</v>
      </c>
      <c r="D6" s="12"/>
      <c r="E6" s="12"/>
      <c r="F6" s="12">
        <v>52</v>
      </c>
      <c r="G6" s="13"/>
      <c r="H6" s="14">
        <f t="shared" ref="H6:H10" si="0">+F6*G6</f>
        <v>0</v>
      </c>
      <c r="I6" s="22"/>
      <c r="J6" s="20"/>
      <c r="L6" s="16"/>
    </row>
    <row r="7" spans="1:12" s="4" customFormat="1" ht="56.5" customHeight="1">
      <c r="A7" s="9">
        <v>4</v>
      </c>
      <c r="B7" s="10" t="s">
        <v>67</v>
      </c>
      <c r="C7" s="11" t="s">
        <v>6</v>
      </c>
      <c r="D7" s="12"/>
      <c r="E7" s="12"/>
      <c r="F7" s="12">
        <v>96</v>
      </c>
      <c r="G7" s="13"/>
      <c r="H7" s="14">
        <f t="shared" ref="H7" si="1">+F7*G7</f>
        <v>0</v>
      </c>
      <c r="I7" s="22"/>
      <c r="J7" s="20"/>
      <c r="L7" s="16"/>
    </row>
    <row r="8" spans="1:12" s="4" customFormat="1" ht="52.5" customHeight="1">
      <c r="A8" s="9">
        <v>5</v>
      </c>
      <c r="B8" s="10" t="s">
        <v>33</v>
      </c>
      <c r="C8" s="11" t="s">
        <v>6</v>
      </c>
      <c r="D8" s="11"/>
      <c r="E8" s="11"/>
      <c r="F8" s="11">
        <v>16</v>
      </c>
      <c r="G8" s="13"/>
      <c r="H8" s="14">
        <f t="shared" si="0"/>
        <v>0</v>
      </c>
      <c r="I8" s="22"/>
      <c r="J8" s="20"/>
      <c r="L8" s="16"/>
    </row>
    <row r="9" spans="1:12" s="4" customFormat="1" ht="32.5" customHeight="1">
      <c r="A9" s="9">
        <v>6</v>
      </c>
      <c r="B9" s="10" t="s">
        <v>41</v>
      </c>
      <c r="C9" s="11" t="s">
        <v>6</v>
      </c>
      <c r="D9" s="11"/>
      <c r="E9" s="11"/>
      <c r="F9" s="11">
        <v>18</v>
      </c>
      <c r="G9" s="13"/>
      <c r="H9" s="14">
        <f t="shared" si="0"/>
        <v>0</v>
      </c>
      <c r="I9" s="21" t="s">
        <v>29</v>
      </c>
      <c r="J9" s="20"/>
      <c r="L9" s="16"/>
    </row>
    <row r="10" spans="1:12" s="4" customFormat="1" ht="42.5" customHeight="1">
      <c r="A10" s="9">
        <v>7</v>
      </c>
      <c r="B10" s="10" t="s">
        <v>48</v>
      </c>
      <c r="C10" s="11" t="s">
        <v>6</v>
      </c>
      <c r="D10" s="11"/>
      <c r="E10" s="11"/>
      <c r="F10" s="11">
        <v>2</v>
      </c>
      <c r="G10" s="13"/>
      <c r="H10" s="14">
        <f t="shared" si="0"/>
        <v>0</v>
      </c>
      <c r="I10" s="21" t="s">
        <v>29</v>
      </c>
      <c r="J10" s="20"/>
      <c r="L10" s="16"/>
    </row>
    <row r="11" spans="1:12" s="4" customFormat="1" ht="12.5" customHeight="1">
      <c r="A11" s="25" t="s">
        <v>24</v>
      </c>
      <c r="B11" s="25"/>
      <c r="C11" s="25"/>
      <c r="D11" s="25"/>
      <c r="E11" s="25"/>
      <c r="F11" s="25"/>
      <c r="G11" s="25"/>
      <c r="H11" s="25"/>
      <c r="I11" s="25"/>
      <c r="J11" s="20"/>
      <c r="L11" s="16"/>
    </row>
    <row r="12" spans="1:12" s="4" customFormat="1" ht="76.5" customHeight="1">
      <c r="A12" s="9">
        <v>8</v>
      </c>
      <c r="B12" s="10" t="s">
        <v>34</v>
      </c>
      <c r="C12" s="11" t="s">
        <v>6</v>
      </c>
      <c r="D12" s="12"/>
      <c r="E12" s="12"/>
      <c r="F12" s="12">
        <v>6</v>
      </c>
      <c r="G12" s="13"/>
      <c r="H12" s="14">
        <f t="shared" ref="H12:H14" si="2">+F12*G12</f>
        <v>0</v>
      </c>
      <c r="I12" s="22"/>
      <c r="J12" s="15"/>
      <c r="L12" s="16"/>
    </row>
    <row r="13" spans="1:12" s="4" customFormat="1" ht="49" customHeight="1">
      <c r="A13" s="9">
        <v>9</v>
      </c>
      <c r="B13" s="10" t="s">
        <v>35</v>
      </c>
      <c r="C13" s="11" t="s">
        <v>6</v>
      </c>
      <c r="D13" s="12"/>
      <c r="E13" s="12"/>
      <c r="F13" s="12">
        <v>24</v>
      </c>
      <c r="G13" s="13"/>
      <c r="H13" s="14">
        <f t="shared" si="2"/>
        <v>0</v>
      </c>
      <c r="I13" s="21" t="s">
        <v>27</v>
      </c>
      <c r="J13" s="15"/>
      <c r="L13" s="16"/>
    </row>
    <row r="14" spans="1:12" s="4" customFormat="1" ht="45">
      <c r="A14" s="9">
        <v>10</v>
      </c>
      <c r="B14" s="10" t="s">
        <v>36</v>
      </c>
      <c r="C14" s="11" t="s">
        <v>6</v>
      </c>
      <c r="D14" s="12"/>
      <c r="E14" s="12"/>
      <c r="F14" s="12">
        <v>1</v>
      </c>
      <c r="G14" s="13"/>
      <c r="H14" s="14">
        <f t="shared" si="2"/>
        <v>0</v>
      </c>
      <c r="I14" s="21" t="s">
        <v>28</v>
      </c>
      <c r="J14" s="15"/>
      <c r="L14" s="16"/>
    </row>
    <row r="15" spans="1:12" s="4" customFormat="1" ht="12.5" customHeight="1">
      <c r="A15" s="25" t="s">
        <v>25</v>
      </c>
      <c r="B15" s="25"/>
      <c r="C15" s="25"/>
      <c r="D15" s="25"/>
      <c r="E15" s="25"/>
      <c r="F15" s="25"/>
      <c r="G15" s="25"/>
      <c r="H15" s="25"/>
      <c r="I15" s="25"/>
      <c r="J15" s="15"/>
      <c r="L15" s="16"/>
    </row>
    <row r="16" spans="1:12" s="4" customFormat="1" ht="258" customHeight="1">
      <c r="A16" s="9">
        <v>11</v>
      </c>
      <c r="B16" s="10" t="s">
        <v>75</v>
      </c>
      <c r="C16" s="11" t="s">
        <v>6</v>
      </c>
      <c r="D16" s="12"/>
      <c r="E16" s="12"/>
      <c r="F16" s="12">
        <v>181</v>
      </c>
      <c r="G16" s="13"/>
      <c r="H16" s="14">
        <f t="shared" ref="H16:H17" si="3">+F16*G16</f>
        <v>0</v>
      </c>
      <c r="I16" s="21" t="s">
        <v>68</v>
      </c>
      <c r="J16" s="15"/>
      <c r="L16" s="16"/>
    </row>
    <row r="17" spans="1:12" s="4" customFormat="1" ht="170.5" customHeight="1">
      <c r="A17" s="9">
        <v>12</v>
      </c>
      <c r="B17" s="10" t="s">
        <v>50</v>
      </c>
      <c r="C17" s="11" t="s">
        <v>6</v>
      </c>
      <c r="D17" s="12"/>
      <c r="E17" s="12"/>
      <c r="F17" s="12">
        <v>54</v>
      </c>
      <c r="G17" s="13"/>
      <c r="H17" s="14">
        <f t="shared" si="3"/>
        <v>0</v>
      </c>
      <c r="I17" s="21" t="s">
        <v>29</v>
      </c>
      <c r="J17" s="15"/>
      <c r="L17" s="16"/>
    </row>
    <row r="18" spans="1:12" s="4" customFormat="1" ht="79" customHeight="1">
      <c r="A18" s="9">
        <v>13</v>
      </c>
      <c r="B18" s="10" t="s">
        <v>51</v>
      </c>
      <c r="C18" s="11" t="s">
        <v>6</v>
      </c>
      <c r="D18" s="12"/>
      <c r="E18" s="12"/>
      <c r="F18" s="12">
        <v>5</v>
      </c>
      <c r="G18" s="13"/>
      <c r="H18" s="14">
        <f>+F18*G18</f>
        <v>0</v>
      </c>
      <c r="I18" s="21" t="s">
        <v>38</v>
      </c>
      <c r="J18" s="15"/>
      <c r="L18" s="16"/>
    </row>
    <row r="19" spans="1:12" s="4" customFormat="1" ht="12.5" customHeight="1">
      <c r="A19" s="25" t="s">
        <v>37</v>
      </c>
      <c r="B19" s="25"/>
      <c r="C19" s="25"/>
      <c r="D19" s="25"/>
      <c r="E19" s="25"/>
      <c r="F19" s="25"/>
      <c r="G19" s="25"/>
      <c r="H19" s="25"/>
      <c r="I19" s="25"/>
      <c r="J19" s="15"/>
      <c r="L19" s="16"/>
    </row>
    <row r="20" spans="1:12" s="4" customFormat="1" ht="62" customHeight="1">
      <c r="A20" s="9">
        <v>14</v>
      </c>
      <c r="B20" s="10" t="s">
        <v>39</v>
      </c>
      <c r="C20" s="11" t="s">
        <v>6</v>
      </c>
      <c r="D20" s="12"/>
      <c r="E20" s="12"/>
      <c r="F20" s="12">
        <v>5</v>
      </c>
      <c r="G20" s="13"/>
      <c r="H20" s="14">
        <f>+F20*G20</f>
        <v>0</v>
      </c>
      <c r="I20" s="21" t="s">
        <v>45</v>
      </c>
      <c r="J20" s="15"/>
      <c r="L20" s="16"/>
    </row>
    <row r="21" spans="1:12" s="4" customFormat="1" ht="50" customHeight="1">
      <c r="A21" s="9">
        <v>15</v>
      </c>
      <c r="B21" s="10" t="s">
        <v>40</v>
      </c>
      <c r="C21" s="11" t="s">
        <v>6</v>
      </c>
      <c r="D21" s="12"/>
      <c r="E21" s="12"/>
      <c r="F21" s="12">
        <v>1</v>
      </c>
      <c r="G21" s="13"/>
      <c r="H21" s="14">
        <f>+F21*G21</f>
        <v>0</v>
      </c>
      <c r="I21" s="21" t="s">
        <v>45</v>
      </c>
      <c r="J21" s="15"/>
      <c r="L21" s="16"/>
    </row>
    <row r="22" spans="1:12" s="4" customFormat="1" ht="56" customHeight="1">
      <c r="A22" s="9">
        <v>16</v>
      </c>
      <c r="B22" s="10" t="s">
        <v>44</v>
      </c>
      <c r="C22" s="11" t="s">
        <v>6</v>
      </c>
      <c r="D22" s="12"/>
      <c r="E22" s="12"/>
      <c r="F22" s="12">
        <v>9</v>
      </c>
      <c r="G22" s="13"/>
      <c r="H22" s="14">
        <f>+F22*G22</f>
        <v>0</v>
      </c>
      <c r="I22" s="21" t="s">
        <v>43</v>
      </c>
      <c r="J22" s="15"/>
      <c r="L22" s="16"/>
    </row>
    <row r="23" spans="1:12" s="4" customFormat="1" ht="50" customHeight="1">
      <c r="A23" s="9">
        <v>17</v>
      </c>
      <c r="B23" s="10" t="s">
        <v>46</v>
      </c>
      <c r="C23" s="11" t="s">
        <v>6</v>
      </c>
      <c r="D23" s="12"/>
      <c r="E23" s="12"/>
      <c r="F23" s="12">
        <v>1</v>
      </c>
      <c r="G23" s="13"/>
      <c r="H23" s="14">
        <f>+F23*G23</f>
        <v>0</v>
      </c>
      <c r="I23" s="21" t="s">
        <v>55</v>
      </c>
      <c r="J23" s="15"/>
      <c r="L23" s="16"/>
    </row>
    <row r="24" spans="1:12" s="4" customFormat="1" ht="99.5" customHeight="1">
      <c r="A24" s="9">
        <v>18</v>
      </c>
      <c r="B24" s="10" t="s">
        <v>76</v>
      </c>
      <c r="C24" s="11" t="s">
        <v>6</v>
      </c>
      <c r="D24" s="12"/>
      <c r="E24" s="12"/>
      <c r="F24" s="12">
        <v>6</v>
      </c>
      <c r="G24" s="13"/>
      <c r="H24" s="14">
        <f>+F24*G24</f>
        <v>0</v>
      </c>
      <c r="I24" s="21" t="s">
        <v>47</v>
      </c>
      <c r="J24" s="15"/>
      <c r="L24" s="16"/>
    </row>
    <row r="25" spans="1:12" s="4" customFormat="1" ht="12.5" customHeight="1">
      <c r="A25" s="25" t="s">
        <v>49</v>
      </c>
      <c r="B25" s="25"/>
      <c r="C25" s="25"/>
      <c r="D25" s="25"/>
      <c r="E25" s="25"/>
      <c r="F25" s="25"/>
      <c r="G25" s="25"/>
      <c r="H25" s="25"/>
      <c r="I25" s="25"/>
      <c r="J25" s="15"/>
      <c r="L25" s="16"/>
    </row>
    <row r="26" spans="1:12" s="4" customFormat="1" ht="41" customHeight="1">
      <c r="A26" s="9">
        <v>19</v>
      </c>
      <c r="B26" s="10" t="s">
        <v>52</v>
      </c>
      <c r="C26" s="11" t="s">
        <v>6</v>
      </c>
      <c r="D26" s="12"/>
      <c r="E26" s="12"/>
      <c r="F26" s="12">
        <v>1</v>
      </c>
      <c r="G26" s="13"/>
      <c r="H26" s="14">
        <f>+F26*G26</f>
        <v>0</v>
      </c>
      <c r="I26" s="21" t="s">
        <v>53</v>
      </c>
      <c r="J26" s="15"/>
      <c r="L26" s="16"/>
    </row>
    <row r="27" spans="1:12" s="4" customFormat="1" ht="79.5" customHeight="1">
      <c r="A27" s="9">
        <v>20</v>
      </c>
      <c r="B27" s="23" t="s">
        <v>54</v>
      </c>
      <c r="C27" s="11" t="s">
        <v>7</v>
      </c>
      <c r="D27" s="12"/>
      <c r="E27" s="12"/>
      <c r="F27" s="12">
        <v>1</v>
      </c>
      <c r="G27" s="13"/>
      <c r="H27" s="14">
        <f>+F27*G27</f>
        <v>0</v>
      </c>
      <c r="I27" s="21"/>
      <c r="J27" s="15"/>
      <c r="L27" s="16"/>
    </row>
    <row r="28" spans="1:12" s="4" customFormat="1" ht="71" customHeight="1">
      <c r="A28" s="9">
        <v>21</v>
      </c>
      <c r="B28" s="10" t="s">
        <v>56</v>
      </c>
      <c r="C28" s="11" t="s">
        <v>6</v>
      </c>
      <c r="D28" s="12"/>
      <c r="E28" s="12"/>
      <c r="F28" s="12">
        <v>6</v>
      </c>
      <c r="G28" s="13"/>
      <c r="H28" s="14">
        <f>+F28*G28</f>
        <v>0</v>
      </c>
      <c r="I28" s="21" t="s">
        <v>57</v>
      </c>
      <c r="J28" s="15"/>
      <c r="L28" s="16"/>
    </row>
    <row r="29" spans="1:12" s="4" customFormat="1" ht="12.5" customHeight="1">
      <c r="A29" s="25" t="s">
        <v>58</v>
      </c>
      <c r="B29" s="25"/>
      <c r="C29" s="25"/>
      <c r="D29" s="25"/>
      <c r="E29" s="25"/>
      <c r="F29" s="25"/>
      <c r="G29" s="25"/>
      <c r="H29" s="25"/>
      <c r="I29" s="25"/>
      <c r="J29" s="15"/>
      <c r="L29" s="16"/>
    </row>
    <row r="30" spans="1:12" s="4" customFormat="1" ht="41" customHeight="1">
      <c r="A30" s="9">
        <v>22</v>
      </c>
      <c r="B30" s="10" t="s">
        <v>71</v>
      </c>
      <c r="C30" s="11" t="s">
        <v>6</v>
      </c>
      <c r="D30" s="12"/>
      <c r="E30" s="12"/>
      <c r="F30" s="12">
        <v>4</v>
      </c>
      <c r="G30" s="13"/>
      <c r="H30" s="14">
        <f>+F30*G30</f>
        <v>0</v>
      </c>
      <c r="I30" s="21"/>
      <c r="J30" s="15"/>
      <c r="L30" s="16"/>
    </row>
    <row r="31" spans="1:12" s="4" customFormat="1" ht="53.5" customHeight="1">
      <c r="A31" s="9">
        <v>23</v>
      </c>
      <c r="B31" s="23" t="s">
        <v>59</v>
      </c>
      <c r="C31" s="11" t="s">
        <v>6</v>
      </c>
      <c r="D31" s="12"/>
      <c r="E31" s="12"/>
      <c r="F31" s="12">
        <v>1</v>
      </c>
      <c r="G31" s="13"/>
      <c r="H31" s="14">
        <f>+F31*G31</f>
        <v>0</v>
      </c>
      <c r="I31" s="21"/>
      <c r="J31" s="15"/>
      <c r="L31" s="16"/>
    </row>
    <row r="32" spans="1:12" s="4" customFormat="1" ht="52.5" customHeight="1">
      <c r="A32" s="9">
        <v>24</v>
      </c>
      <c r="B32" s="10" t="s">
        <v>61</v>
      </c>
      <c r="C32" s="11" t="s">
        <v>6</v>
      </c>
      <c r="D32" s="12"/>
      <c r="E32" s="12"/>
      <c r="F32" s="12">
        <v>1</v>
      </c>
      <c r="G32" s="13"/>
      <c r="H32" s="14">
        <f>+F32*G32</f>
        <v>0</v>
      </c>
      <c r="I32" s="21" t="s">
        <v>60</v>
      </c>
      <c r="J32" s="15"/>
      <c r="L32" s="16"/>
    </row>
    <row r="33" spans="1:12" s="4" customFormat="1" ht="9">
      <c r="A33" s="25" t="s">
        <v>65</v>
      </c>
      <c r="B33" s="25"/>
      <c r="C33" s="25"/>
      <c r="D33" s="25"/>
      <c r="E33" s="25"/>
      <c r="F33" s="25"/>
      <c r="G33" s="25"/>
      <c r="H33" s="25"/>
      <c r="I33" s="25"/>
      <c r="J33" s="15"/>
      <c r="L33" s="16"/>
    </row>
    <row r="34" spans="1:12" s="4" customFormat="1" ht="55" customHeight="1">
      <c r="A34" s="9">
        <v>25</v>
      </c>
      <c r="B34" s="10" t="s">
        <v>64</v>
      </c>
      <c r="C34" s="11" t="s">
        <v>6</v>
      </c>
      <c r="D34" s="12"/>
      <c r="E34" s="12"/>
      <c r="F34" s="12">
        <v>4</v>
      </c>
      <c r="G34" s="13"/>
      <c r="H34" s="14">
        <f>+F34*G34</f>
        <v>0</v>
      </c>
      <c r="I34" s="21" t="s">
        <v>60</v>
      </c>
      <c r="J34" s="15"/>
      <c r="L34" s="16"/>
    </row>
    <row r="35" spans="1:12" s="4" customFormat="1" ht="71" customHeight="1">
      <c r="A35" s="9">
        <v>26</v>
      </c>
      <c r="B35" s="23" t="s">
        <v>63</v>
      </c>
      <c r="C35" s="11" t="s">
        <v>7</v>
      </c>
      <c r="D35" s="12"/>
      <c r="E35" s="12"/>
      <c r="F35" s="12">
        <v>1</v>
      </c>
      <c r="G35" s="13"/>
      <c r="H35" s="14">
        <f>+F35*G35</f>
        <v>0</v>
      </c>
      <c r="I35" s="21" t="s">
        <v>62</v>
      </c>
      <c r="J35" s="15"/>
      <c r="L35" s="16"/>
    </row>
    <row r="36" spans="1:12" s="4" customFormat="1" ht="13" customHeight="1">
      <c r="A36" s="25" t="s">
        <v>66</v>
      </c>
      <c r="B36" s="25"/>
      <c r="C36" s="25"/>
      <c r="D36" s="25"/>
      <c r="E36" s="25"/>
      <c r="F36" s="25"/>
      <c r="G36" s="25"/>
      <c r="H36" s="25"/>
      <c r="I36" s="25"/>
      <c r="J36" s="15"/>
    </row>
    <row r="37" spans="1:12" s="4" customFormat="1" ht="125" customHeight="1">
      <c r="A37" s="9">
        <v>27</v>
      </c>
      <c r="B37" s="10" t="s">
        <v>74</v>
      </c>
      <c r="C37" s="11" t="s">
        <v>7</v>
      </c>
      <c r="D37" s="12"/>
      <c r="E37" s="12"/>
      <c r="F37" s="12">
        <v>1</v>
      </c>
      <c r="G37" s="13"/>
      <c r="H37" s="14">
        <f t="shared" ref="H37" si="4">+F37*G37</f>
        <v>0</v>
      </c>
      <c r="I37" s="21" t="s">
        <v>73</v>
      </c>
      <c r="J37" s="15"/>
    </row>
    <row r="38" spans="1:12" s="4" customFormat="1" ht="14.5" customHeight="1">
      <c r="A38" s="25" t="s">
        <v>72</v>
      </c>
      <c r="B38" s="25"/>
      <c r="C38" s="25"/>
      <c r="D38" s="25"/>
      <c r="E38" s="25"/>
      <c r="F38" s="25"/>
      <c r="G38" s="25"/>
      <c r="H38" s="25"/>
      <c r="I38" s="25"/>
      <c r="J38" s="15"/>
    </row>
    <row r="39" spans="1:12" s="4" customFormat="1" ht="14.5" customHeight="1">
      <c r="A39" s="40"/>
      <c r="B39" s="40"/>
      <c r="C39" s="40"/>
      <c r="D39" s="40"/>
      <c r="E39" s="40"/>
      <c r="F39" s="40"/>
      <c r="G39" s="40"/>
      <c r="H39" s="40"/>
      <c r="I39" s="40"/>
      <c r="J39" s="15"/>
    </row>
    <row r="40" spans="1:12" s="4" customFormat="1" ht="14.5" customHeight="1">
      <c r="A40" s="40"/>
      <c r="B40" s="40"/>
      <c r="C40" s="40"/>
      <c r="D40" s="40"/>
      <c r="E40" s="40"/>
      <c r="F40" s="40"/>
      <c r="G40" s="40"/>
      <c r="H40" s="40"/>
      <c r="I40" s="40"/>
      <c r="J40" s="15"/>
    </row>
    <row r="41" spans="1:12" s="4" customFormat="1" ht="14.5" customHeight="1">
      <c r="A41" s="40"/>
      <c r="B41" s="40"/>
      <c r="C41" s="40"/>
      <c r="D41" s="40"/>
      <c r="E41" s="40"/>
      <c r="F41" s="40"/>
      <c r="G41" s="40"/>
      <c r="H41" s="40"/>
      <c r="I41" s="40"/>
      <c r="J41" s="15"/>
    </row>
    <row r="42" spans="1:12" s="4" customFormat="1" ht="14.5" customHeight="1">
      <c r="A42" s="40"/>
      <c r="B42" s="40"/>
      <c r="C42" s="40"/>
      <c r="D42" s="40"/>
      <c r="E42" s="40"/>
      <c r="F42" s="40"/>
      <c r="G42" s="40"/>
      <c r="H42" s="40"/>
      <c r="I42" s="40"/>
      <c r="J42" s="15"/>
    </row>
    <row r="43" spans="1:12" s="4" customFormat="1" ht="14.5" customHeight="1">
      <c r="A43" s="40"/>
      <c r="B43" s="40"/>
      <c r="C43" s="40"/>
      <c r="D43" s="40"/>
      <c r="E43" s="40"/>
      <c r="F43" s="40"/>
      <c r="G43" s="40"/>
      <c r="H43" s="40"/>
      <c r="I43" s="40"/>
      <c r="J43" s="15"/>
    </row>
    <row r="44" spans="1:12" s="4" customFormat="1" ht="14.5" customHeight="1">
      <c r="A44" s="40"/>
      <c r="B44" s="40"/>
      <c r="C44" s="40"/>
      <c r="D44" s="40"/>
      <c r="E44" s="40"/>
      <c r="F44" s="40"/>
      <c r="G44" s="40"/>
      <c r="H44" s="40"/>
      <c r="I44" s="40"/>
      <c r="J44" s="15"/>
    </row>
    <row r="45" spans="1:12" s="4" customFormat="1" ht="14.5" customHeight="1">
      <c r="A45" s="40"/>
      <c r="B45" s="40"/>
      <c r="C45" s="40"/>
      <c r="D45" s="40"/>
      <c r="E45" s="40"/>
      <c r="F45" s="40"/>
      <c r="G45" s="40"/>
      <c r="H45" s="40"/>
      <c r="I45" s="40"/>
      <c r="J45" s="15"/>
    </row>
    <row r="46" spans="1:12" s="4" customFormat="1" ht="14.5" customHeight="1">
      <c r="A46" s="40"/>
      <c r="B46" s="40"/>
      <c r="C46" s="40"/>
      <c r="D46" s="40"/>
      <c r="E46" s="40"/>
      <c r="F46" s="40"/>
      <c r="G46" s="40"/>
      <c r="H46" s="40"/>
      <c r="I46" s="40"/>
      <c r="J46" s="15"/>
    </row>
    <row r="47" spans="1:12" s="4" customFormat="1" ht="14.5" customHeight="1">
      <c r="A47" s="40"/>
      <c r="B47" s="40"/>
      <c r="C47" s="40"/>
      <c r="D47" s="40"/>
      <c r="E47" s="40"/>
      <c r="F47" s="40"/>
      <c r="G47" s="40"/>
      <c r="H47" s="40"/>
      <c r="I47" s="40"/>
      <c r="J47" s="15"/>
    </row>
    <row r="48" spans="1:12" s="4" customFormat="1" ht="26.25" customHeight="1">
      <c r="A48" s="41"/>
      <c r="B48" s="42"/>
      <c r="C48" s="43"/>
      <c r="D48" s="43"/>
      <c r="E48" s="43"/>
      <c r="F48" s="43"/>
      <c r="G48" s="44" t="s">
        <v>8</v>
      </c>
      <c r="H48" s="45"/>
      <c r="I48" s="24">
        <f>SUM(H1:H37)</f>
        <v>0</v>
      </c>
      <c r="J48" s="3"/>
    </row>
    <row r="49" spans="1:12" s="4" customFormat="1" ht="26.25" customHeight="1">
      <c r="A49" s="41"/>
      <c r="B49" s="42"/>
      <c r="C49" s="43"/>
      <c r="D49" s="43"/>
      <c r="E49" s="43"/>
      <c r="F49" s="43"/>
      <c r="G49" s="44" t="s">
        <v>9</v>
      </c>
      <c r="H49" s="45"/>
      <c r="I49" s="24">
        <f>I48*0.19</f>
        <v>0</v>
      </c>
      <c r="J49" s="3"/>
    </row>
    <row r="50" spans="1:12" s="4" customFormat="1" ht="26.25" customHeight="1">
      <c r="A50" s="41"/>
      <c r="B50" s="42"/>
      <c r="C50" s="43"/>
      <c r="D50" s="43"/>
      <c r="E50" s="43"/>
      <c r="F50" s="43"/>
      <c r="G50" s="44" t="s">
        <v>10</v>
      </c>
      <c r="H50" s="45"/>
      <c r="I50" s="24">
        <f>I48+I49</f>
        <v>0</v>
      </c>
      <c r="J50" s="3"/>
    </row>
    <row r="51" spans="1:12" s="4" customFormat="1" ht="14.5" customHeight="1">
      <c r="A51" s="37"/>
      <c r="B51" s="38"/>
      <c r="C51" s="38"/>
      <c r="D51" s="38"/>
      <c r="E51" s="38"/>
      <c r="F51" s="38"/>
      <c r="G51" s="38"/>
      <c r="H51" s="38"/>
      <c r="I51" s="38"/>
      <c r="J51" s="15"/>
    </row>
    <row r="52" spans="1:12" ht="36" customHeight="1">
      <c r="A52" s="26" t="s">
        <v>11</v>
      </c>
      <c r="B52" s="26"/>
      <c r="C52" s="27"/>
      <c r="D52" s="28"/>
      <c r="E52" s="28"/>
      <c r="F52" s="28"/>
      <c r="G52" s="28"/>
      <c r="H52" s="29"/>
    </row>
    <row r="53" spans="1:12" ht="36" customHeight="1">
      <c r="A53" s="26" t="s">
        <v>69</v>
      </c>
      <c r="B53" s="26"/>
      <c r="C53" s="27"/>
      <c r="D53" s="28"/>
      <c r="E53" s="28"/>
      <c r="F53" s="28"/>
      <c r="G53" s="28"/>
      <c r="H53" s="29"/>
    </row>
    <row r="54" spans="1:12" ht="36" customHeight="1">
      <c r="A54" s="26" t="s">
        <v>70</v>
      </c>
      <c r="B54" s="26"/>
      <c r="C54" s="34"/>
      <c r="D54" s="35"/>
      <c r="E54" s="35"/>
      <c r="F54" s="35"/>
      <c r="G54" s="35"/>
      <c r="H54" s="36"/>
    </row>
    <row r="55" spans="1:12" s="1" customFormat="1" ht="36" customHeight="1">
      <c r="A55" s="26" t="s">
        <v>12</v>
      </c>
      <c r="B55" s="26"/>
      <c r="C55" s="27"/>
      <c r="D55" s="28"/>
      <c r="E55" s="28"/>
      <c r="F55" s="28"/>
      <c r="G55" s="28"/>
      <c r="H55" s="29"/>
      <c r="K55" s="2"/>
      <c r="L55" s="2"/>
    </row>
    <row r="56" spans="1:12" s="1" customFormat="1" ht="36" customHeight="1">
      <c r="A56" s="26" t="s">
        <v>13</v>
      </c>
      <c r="B56" s="26"/>
      <c r="C56" s="27"/>
      <c r="D56" s="28"/>
      <c r="E56" s="28"/>
      <c r="F56" s="28"/>
      <c r="G56" s="28"/>
      <c r="H56" s="29"/>
      <c r="K56" s="2"/>
      <c r="L56" s="2"/>
    </row>
    <row r="57" spans="1:12" s="1" customFormat="1" ht="36" customHeight="1">
      <c r="A57" s="26" t="s">
        <v>14</v>
      </c>
      <c r="B57" s="26"/>
      <c r="C57" s="30"/>
      <c r="D57" s="31"/>
      <c r="E57" s="31"/>
      <c r="F57" s="31"/>
      <c r="G57" s="31"/>
      <c r="H57" s="32"/>
      <c r="K57" s="2"/>
      <c r="L57" s="2"/>
    </row>
    <row r="58" spans="1:12" s="1" customFormat="1" ht="36" customHeight="1">
      <c r="A58" s="33" t="s">
        <v>15</v>
      </c>
      <c r="B58" s="33"/>
      <c r="C58" s="27"/>
      <c r="D58" s="28"/>
      <c r="E58" s="28"/>
      <c r="F58" s="28"/>
      <c r="G58" s="28"/>
      <c r="H58" s="29"/>
      <c r="K58" s="2"/>
      <c r="L58" s="2"/>
    </row>
    <row r="59" spans="1:12" s="1" customFormat="1" ht="36" customHeight="1">
      <c r="A59" s="26" t="s">
        <v>16</v>
      </c>
      <c r="B59" s="26"/>
      <c r="C59" s="27"/>
      <c r="D59" s="28"/>
      <c r="E59" s="28"/>
      <c r="F59" s="28"/>
      <c r="G59" s="28"/>
      <c r="H59" s="29"/>
      <c r="K59" s="2"/>
      <c r="L59" s="2"/>
    </row>
    <row r="60" spans="1:12" s="1" customFormat="1" ht="36" customHeight="1">
      <c r="A60" s="26" t="s">
        <v>17</v>
      </c>
      <c r="B60" s="26"/>
      <c r="C60" s="27"/>
      <c r="D60" s="28"/>
      <c r="E60" s="28"/>
      <c r="F60" s="28"/>
      <c r="G60" s="28"/>
      <c r="H60" s="29"/>
      <c r="K60" s="2"/>
      <c r="L60" s="2"/>
    </row>
    <row r="61" spans="1:12" s="1" customFormat="1" ht="36" customHeight="1">
      <c r="A61" s="26" t="s">
        <v>18</v>
      </c>
      <c r="B61" s="26"/>
      <c r="C61" s="27"/>
      <c r="D61" s="28"/>
      <c r="E61" s="28"/>
      <c r="F61" s="28"/>
      <c r="G61" s="28"/>
      <c r="H61" s="29"/>
      <c r="K61" s="2"/>
      <c r="L61" s="2"/>
    </row>
    <row r="62" spans="1:12" s="1" customFormat="1" ht="36" customHeight="1">
      <c r="A62" s="26" t="s">
        <v>19</v>
      </c>
      <c r="B62" s="26"/>
      <c r="C62" s="27"/>
      <c r="D62" s="28"/>
      <c r="E62" s="28"/>
      <c r="F62" s="28"/>
      <c r="G62" s="28"/>
      <c r="H62" s="29"/>
      <c r="K62" s="2"/>
      <c r="L62" s="2"/>
    </row>
  </sheetData>
  <mergeCells count="40">
    <mergeCell ref="A50:F50"/>
    <mergeCell ref="G50:H50"/>
    <mergeCell ref="A52:B52"/>
    <mergeCell ref="C52:H52"/>
    <mergeCell ref="A48:F48"/>
    <mergeCell ref="G48:H48"/>
    <mergeCell ref="A62:B62"/>
    <mergeCell ref="C62:H62"/>
    <mergeCell ref="A61:B61"/>
    <mergeCell ref="C61:H61"/>
    <mergeCell ref="C55:H55"/>
    <mergeCell ref="A2:I2"/>
    <mergeCell ref="A1:I1"/>
    <mergeCell ref="A15:I15"/>
    <mergeCell ref="A11:I11"/>
    <mergeCell ref="A19:I19"/>
    <mergeCell ref="A60:B60"/>
    <mergeCell ref="C60:H60"/>
    <mergeCell ref="A56:B56"/>
    <mergeCell ref="C56:H56"/>
    <mergeCell ref="A57:B57"/>
    <mergeCell ref="C57:H57"/>
    <mergeCell ref="A58:B58"/>
    <mergeCell ref="C58:H58"/>
    <mergeCell ref="A25:I25"/>
    <mergeCell ref="A29:I29"/>
    <mergeCell ref="A33:I33"/>
    <mergeCell ref="A36:I36"/>
    <mergeCell ref="A59:B59"/>
    <mergeCell ref="C59:H59"/>
    <mergeCell ref="A53:B53"/>
    <mergeCell ref="C53:H53"/>
    <mergeCell ref="A54:B54"/>
    <mergeCell ref="C54:H54"/>
    <mergeCell ref="A55:B55"/>
    <mergeCell ref="A38:I38"/>
    <mergeCell ref="A51:I51"/>
    <mergeCell ref="A39:I47"/>
    <mergeCell ref="A49:F49"/>
    <mergeCell ref="G49:H49"/>
  </mergeCells>
  <pageMargins left="0.56000000000000005" right="0.58333333333333337" top="1.6145833333333333" bottom="0.74803149606299213" header="0.27559055118110237" footer="0.31496062992125984"/>
  <pageSetup paperSize="5" orientation="portrait" r:id="rId1"/>
  <headerFooter scaleWithDoc="0" alignWithMargins="0">
    <oddHeader>&amp;C&amp;9&amp;G
&amp;"Arial,Negrita"&amp;K002060DIVISIÓN DE VIGILANCIA Y SEGURIDAD</oddHeader>
    <oddFooter>&amp;C&amp;P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 de Cantidades </vt:lpstr>
      <vt:lpstr>'Cuadro de Cantidades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Rosas</dc:creator>
  <cp:lastModifiedBy>Andres Rosas</cp:lastModifiedBy>
  <dcterms:created xsi:type="dcterms:W3CDTF">2026-01-06T16:32:23Z</dcterms:created>
  <dcterms:modified xsi:type="dcterms:W3CDTF">2026-01-09T15:39:35Z</dcterms:modified>
</cp:coreProperties>
</file>